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<sst xmlns="http://schemas.openxmlformats.org/spreadsheetml/2006/main" count="169" uniqueCount="162">
  <si>
    <t>Код бюджетной классификации</t>
  </si>
  <si>
    <t>Наименование дохода</t>
  </si>
  <si>
    <t>Сумма тыс. руб.</t>
  </si>
  <si>
    <t xml:space="preserve"> 1 00 00000 00 0000 000</t>
  </si>
  <si>
    <t>НАЛОГОВЫЕ И НЕНАЛОГОВЫЕ ДОХОДЫ.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</si>
  <si>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</si>
  <si>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</si>
  <si>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</si>
  <si>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</si>
  <si>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1 01 02030 01 0000 110</t>
  </si>
  <si>
    <t xml:space="preserve"> 1 05 00000 00 0000 000</t>
  </si>
  <si>
    <t>НАЛОГИ НА СОВОКУПНЫЙ ДОХОД.</t>
  </si>
  <si>
    <t>Единый сельскохозяйственный налог</t>
  </si>
  <si>
    <t>1 05 03010 01 0000 110</t>
  </si>
  <si>
    <t xml:space="preserve"> 1 08 00000 00 0000 000</t>
  </si>
  <si>
    <t>ГОСУДАРСТВЕННАЯ ПОШЛИНА</t>
  </si>
  <si>
    <t xml:space="preserve"> 1 16 00000 00 0000 000</t>
  </si>
  <si>
    <t>ШТРАФЫ, САНКЦИИ, ВОЗМЕЩЕНИЕ УЩЕРБА</t>
  </si>
  <si>
    <t>БЕЗВОЗМЕЗДНЫЕ ПОСТУПЛЕНИЯ</t>
  </si>
  <si>
    <t>Иные межбюджетные трансферты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</si>
  <si>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</si>
  <si>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 доходы</t>
  </si>
  <si>
    <t>Налог, взимаемый в связи с применением упрощенной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</si>
  <si>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</si>
  <si>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</si>
  <si>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1 03 02230 01 0000 110</t>
  </si>
  <si>
    <t>1 03 02240 01 0000 110</t>
  </si>
  <si>
    <t>1 03 02250 01 0000 110</t>
  </si>
  <si>
    <t>1 03 02260 01 0000 110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</si>
  <si>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</si>
  <si>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</si>
  <si>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ДОХОДЫ ОТ ИСПОЛЬЗОВАНИЯ ИМУЩЕСТВА, НАХОДЯЩЕГОСЯ В ГОСУДАРСТВЕННОЙ И МУНИЦИПАЛЬНОЙ СОБСТВЕННОСТИ 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</si>
  <si>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</si>
  <si>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</si>
  <si>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</si>
  <si>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</si>
  <si>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</si>
  <si>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 xml:space="preserve"> 1 05 0100000 0000 110</t>
  </si>
  <si>
    <t xml:space="preserve">  105 01011 01 0000 110</t>
  </si>
  <si>
    <t xml:space="preserve"> 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</si>
  <si>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</si>
  <si>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1 01 02010 01 0000 110</t>
  </si>
  <si>
    <t>1 01 02040 01 0000 110</t>
  </si>
  <si>
    <t xml:space="preserve">  105 01010 01 0000 110</t>
  </si>
  <si>
    <t xml:space="preserve">  1 05 01020 01 0000 110</t>
  </si>
  <si>
    <t>БЕЗВОЗМЕЗДНЫЕ ПОСТУПЛЕНИЯ ОТ ДРУГИХ БЮДЖЕТОВ БЮДЖЕТНОЙ СИСТЕМЫ РОССИЙСКОЙ ФЕДЕРАЦИИ</t>
  </si>
  <si>
    <t>2 02 00000 00 0000 000</t>
  </si>
  <si>
    <t>Дотации  на выравнивание бюджетной обеспеченности</t>
  </si>
  <si>
    <t>2 00 00000 00 0000 000</t>
  </si>
  <si>
    <t>ПРОЧИЕ БЕЗВОЗМЕЗДНЫЕ ПОСТУПЛЕНИЯ</t>
  </si>
  <si>
    <t>2 07 00000 00 0000 000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</si>
  <si>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</si>
  <si>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 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</si>
  <si>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</si>
  <si>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r>
      <t xml:space="preserve"> </t>
    </r>
    <r>
      <rPr>
        <b/>
        <sz val="10"/>
        <rFont val="Times New Roman"/>
        <family val="1"/>
      </rPr>
      <t>1 11 00000 00 0000 000</t>
    </r>
  </si>
  <si>
    <t xml:space="preserve"> 1 06 00000 00 0000 000</t>
  </si>
  <si>
    <t xml:space="preserve"> 1 06 0100000 0000 110</t>
  </si>
  <si>
    <t>Налог на имущество физических лиц</t>
  </si>
  <si>
    <t xml:space="preserve">  106 01030 10 0000 110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</si>
  <si>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</si>
  <si>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 xml:space="preserve"> 1 06 0600000 0000 110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</si>
  <si>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</si>
  <si>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</si>
  <si>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</si>
  <si>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 xml:space="preserve">  106 06033 10 0000 110</t>
  </si>
  <si>
    <t xml:space="preserve">  106 06043 10 0000 110</t>
  </si>
  <si>
    <t>Земельный налог с физических лиц</t>
  </si>
  <si>
    <t>НАЛОГИ НА ИМУЩЕСТВО.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</si>
  <si>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</si>
  <si>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1 08 04000 01 0000 110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</si>
  <si>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</si>
  <si>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</si>
  <si>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1 11 09000 00 0000 120</t>
  </si>
  <si>
    <t>1 11 09040 00 0000 120</t>
  </si>
  <si>
    <t>Субвенции бюджетам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</si>
  <si>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</si>
  <si>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</si>
  <si>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</si>
  <si>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</si>
  <si>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1 05 03000 01 0000 110</t>
  </si>
  <si>
    <t xml:space="preserve">  106 06030 00 0000 110</t>
  </si>
  <si>
    <t xml:space="preserve">  106 06040 00 0000 110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</si>
  <si>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</si>
  <si>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 xml:space="preserve">Дотации бюджетам субъектов  Российской Федерации </t>
  </si>
  <si>
    <t>Дотации бюджетам сельских поселений на выравнивание  бюджетной обеспеченности</t>
  </si>
  <si>
    <t xml:space="preserve">Субвенции  бюджетам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</si>
  <si>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</si>
  <si>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1 05 01050 01 0000 110</t>
  </si>
  <si>
    <t>Минимальный налог, зачисляемый в бюджеты Российской Федерации (за налоговые периоды, истекшии до 1 января 2016 года)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</si>
  <si>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</si>
  <si>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</si>
  <si>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</si>
  <si>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2 02 10000 00 0000 150</t>
  </si>
  <si>
    <t>2 02 15001 00 0000 150</t>
  </si>
  <si>
    <t>2 02 15001 10 0000 150</t>
  </si>
  <si>
    <t>2 02 20000 00 0000 150</t>
  </si>
  <si>
    <t xml:space="preserve"> 2 02 25555 00 0000 150</t>
  </si>
  <si>
    <t xml:space="preserve"> 2 02 25555 10 0000 150</t>
  </si>
  <si>
    <t>2 02 30000 00 0000 150</t>
  </si>
  <si>
    <t xml:space="preserve"> 2 02 35118 00 0000 150</t>
  </si>
  <si>
    <t xml:space="preserve"> 2 02 35118 10 0000 150</t>
  </si>
  <si>
    <t>2 02 40000 00 0000 150</t>
  </si>
  <si>
    <t xml:space="preserve"> 2 02 49999 00 0000 150</t>
  </si>
  <si>
    <t xml:space="preserve"> 2 02 49999 10 0000 150</t>
  </si>
  <si>
    <t>2 07 05000 10 0000 150</t>
  </si>
  <si>
    <t>2 07 05030 10 0000 150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</si>
  <si>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</si>
  <si>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</si>
  <si>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</si>
  <si>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сельских поселений на выполнение передаваемых полномочий субъектов Российской Федерации</t>
  </si>
  <si>
    <t xml:space="preserve"> 2 02 30024 00 0000 150</t>
  </si>
  <si>
    <t xml:space="preserve"> 2 02 30024 10 0000 150</t>
  </si>
  <si>
    <t>Субвенции местным бюджетам на выполнение передаваемых полномочий субъектов Российской Федерации</t>
  </si>
  <si>
    <t>ГОД</t>
  </si>
  <si>
    <t xml:space="preserve">  105 01012 01 0000 110</t>
  </si>
  <si>
    <t>Налог по упрощенной системе налогообложения,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</si>
  <si>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</si>
  <si>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</si>
  <si>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 xml:space="preserve"> 
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</si>
  <si>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</si>
  <si>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</si>
  <si>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</si>
  <si>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</si>
  <si>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 в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</si>
  <si>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</si>
  <si>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</si>
  <si>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</si>
  <si>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</si>
  <si>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 xml:space="preserve"> 
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</si>
  <si>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</si>
  <si>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
 </t>
  </si>
  <si>
    <t>1 16 07090 10 0000 140</t>
  </si>
  <si>
    <t>1 16 10000 00 0000 140</t>
  </si>
  <si>
    <t>Платежи в целях возмещения причиненного ущерба (убытков)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</si>
  <si>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</si>
  <si>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</si>
  <si>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 xml:space="preserve"> 
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</si>
  <si>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1 16 10061 10 0000 140</t>
  </si>
  <si>
    <t xml:space="preserve"> 
1 16 10080 00 0000 140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</si>
  <si>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</si>
  <si>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</si>
  <si>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</si>
  <si>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</si>
  <si>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</si>
  <si>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</si>
  <si>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</si>
  <si>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</si>
  <si>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(за исключением доходов, направленных на формирование муниципального дорожного фонда)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</si>
  <si>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</si>
  <si>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</si>
  <si>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</si>
  <si>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</si>
  <si>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 xml:space="preserve"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</si>
  <si>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Субсидии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</si>
  <si>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 2 02 20216 00 0000 150</t>
  </si>
  <si>
    <t xml:space="preserve"> 2 02 20216 10 0000 150</t>
  </si>
  <si>
    <t>Прогнозируемые доходы бюджета Покровского сельского поселения Октябрьского муниципального района Костромской области на 2021 год и на плановый период 2022 и 2023 годов</t>
  </si>
  <si>
    <t xml:space="preserve"> 2 02 40014 00 0000 150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</si>
  <si>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</si>
  <si>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</si>
  <si>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 2 02 40014 10 0000 150</t>
  </si>
  <si>
    <t xml:space="preserve">Приложение № 3 
к  решению Совета депутатов 
Покровского сельского поселения
 « О внесении изменений в решение 
Совета депутатов Покровского сельского поселения 
№217 от 28 декабря 2020 года 
«О бюджете Покровского сельского
 поселения на 2021 год и на плановый
период 2022 и 2023 годов»
 от 10.09.2021 №257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</si>
</sst>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&quot;##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9"/>
      <color indexed="14"/>
      <name val="Calibri"/>
      <family val="2"/>
    </font>
    <font>
      <b/>
      <sz val="9"/>
      <color indexed="14"/>
      <name val="Calibri"/>
      <family val="2"/>
    </font>
    <font>
      <b/>
      <sz val="11"/>
      <color indexed="14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0" xfId="0" applyFont="1" applyFill="1" applyAlignment="1">
      <alignment vertical="top"/>
    </xf>
    <xf numFmtId="0" fontId="49" fillId="0" borderId="0" xfId="0" applyFont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left" wrapText="1"/>
    </xf>
    <xf numFmtId="0" fontId="8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vertical="top"/>
    </xf>
    <xf numFmtId="49" fontId="8" fillId="33" borderId="11" xfId="0" applyNumberFormat="1" applyFont="1" applyFill="1" applyBorder="1" applyAlignment="1">
      <alignment vertical="top" shrinkToFit="1"/>
    </xf>
    <xf numFmtId="49" fontId="7" fillId="33" borderId="11" xfId="0" applyNumberFormat="1" applyFont="1" applyFill="1" applyBorder="1" applyAlignment="1">
      <alignment vertical="top" shrinkToFit="1"/>
    </xf>
    <xf numFmtId="0" fontId="7" fillId="33" borderId="11" xfId="0" applyFont="1" applyFill="1" applyBorder="1" applyAlignment="1">
      <alignment horizontal="left"/>
    </xf>
    <xf numFmtId="177" fontId="7" fillId="33" borderId="11" xfId="0" applyNumberFormat="1" applyFont="1" applyFill="1" applyBorder="1" applyAlignment="1">
      <alignment horizontal="left" wrapText="1"/>
    </xf>
    <xf numFmtId="177" fontId="7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wrapText="1"/>
    </xf>
    <xf numFmtId="0" fontId="11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justify"/>
    </xf>
    <xf numFmtId="0" fontId="7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 wrapText="1"/>
    </xf>
    <xf numFmtId="2" fontId="8" fillId="33" borderId="11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wrapText="1"/>
    </xf>
    <xf numFmtId="0" fontId="7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left" wrapText="1"/>
    </xf>
    <xf numFmtId="0" fontId="50" fillId="0" borderId="0" xfId="0" applyFont="1" applyFill="1" applyAlignment="1">
      <alignment horizontal="right" wrapText="1"/>
    </xf>
    <xf numFmtId="0" fontId="7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tabSelected="1" zoomScalePageLayoutView="0" workbookViewId="0" topLeftCell="A20">
      <selection activeCell="M21" sqref="K21:M21"/>
    </sheetView>
  </sheetViews>
  <sheetFormatPr defaultColWidth="9.140625" defaultRowHeight="15"/>
  <cols>
    <col min="1" max="1" width="23.140625" style="9" customWidth="1"/>
    <col min="2" max="2" width="46.8515625" style="6" customWidth="1"/>
    <col min="3" max="3" width="11.8515625" style="7" customWidth="1"/>
  </cols>
  <sheetData>
    <row r="1" ht="4.5" customHeight="1"/>
    <row r="2" spans="1:7" ht="63.75" customHeight="1">
      <c r="A2" s="8"/>
      <c r="B2" s="44" t="s">
        <v>161</v>
      </c>
      <c r="C2" s="44"/>
      <c r="D2" s="44"/>
      <c r="E2" s="44"/>
      <c r="F2" s="2"/>
      <c r="G2" s="2"/>
    </row>
    <row r="3" spans="1:7" ht="22.5" customHeight="1">
      <c r="A3" s="8"/>
      <c r="B3" s="44"/>
      <c r="C3" s="44"/>
      <c r="D3" s="44"/>
      <c r="E3" s="44"/>
      <c r="F3" s="2"/>
      <c r="G3" s="2"/>
    </row>
    <row r="4" spans="1:7" ht="21" customHeight="1" hidden="1">
      <c r="A4" s="8"/>
      <c r="B4" s="44"/>
      <c r="C4" s="44"/>
      <c r="D4" s="44"/>
      <c r="E4" s="44"/>
      <c r="F4" s="2"/>
      <c r="G4" s="2"/>
    </row>
    <row r="5" spans="1:7" ht="41.25" customHeight="1">
      <c r="A5" s="8"/>
      <c r="B5" s="44"/>
      <c r="C5" s="44"/>
      <c r="D5" s="44"/>
      <c r="E5" s="44"/>
      <c r="F5" s="2"/>
      <c r="G5" s="2"/>
    </row>
    <row r="6" spans="1:5" s="2" customFormat="1" ht="49.5" customHeight="1">
      <c r="A6" s="46" t="s">
        <v>156</v>
      </c>
      <c r="B6" s="46"/>
      <c r="C6" s="46"/>
      <c r="D6" s="46"/>
      <c r="E6" s="46"/>
    </row>
    <row r="7" spans="1:5" s="2" customFormat="1" ht="25.5" customHeight="1">
      <c r="A7" s="45" t="s">
        <v>113</v>
      </c>
      <c r="B7" s="45"/>
      <c r="C7" s="13">
        <v>2021</v>
      </c>
      <c r="D7" s="14">
        <v>2022</v>
      </c>
      <c r="E7" s="14">
        <v>2023</v>
      </c>
    </row>
    <row r="8" spans="1:5" s="1" customFormat="1" ht="27">
      <c r="A8" s="10" t="s">
        <v>0</v>
      </c>
      <c r="B8" s="11" t="s">
        <v>1</v>
      </c>
      <c r="C8" s="12" t="s">
        <v>2</v>
      </c>
      <c r="D8" s="12" t="s">
        <v>2</v>
      </c>
      <c r="E8" s="12" t="s">
        <v>2</v>
      </c>
    </row>
    <row r="9" spans="1:5" s="1" customFormat="1" ht="15">
      <c r="A9" s="15" t="s">
        <v>3</v>
      </c>
      <c r="B9" s="16" t="s">
        <v>4</v>
      </c>
      <c r="C9" s="31">
        <f>C10+C16+C22+C33+C41+C44+C48</f>
        <v>9077.032</v>
      </c>
      <c r="D9" s="31">
        <f>D10+D16+D22+D33+D41+D44+D48</f>
        <v>8386.63</v>
      </c>
      <c r="E9" s="31">
        <f>E10+E16+E22+E33+E41+E44+E48</f>
        <v>8416.230000000001</v>
      </c>
    </row>
    <row r="10" spans="1:5" s="1" customFormat="1" ht="15">
      <c r="A10" s="15" t="s">
        <v>5</v>
      </c>
      <c r="B10" s="16" t="s">
        <v>6</v>
      </c>
      <c r="C10" s="31">
        <f>SUM(C11)</f>
        <v>4597.16</v>
      </c>
      <c r="D10" s="31">
        <f>SUM(D11)</f>
        <v>4665.5</v>
      </c>
      <c r="E10" s="31">
        <f>SUM(E11)</f>
        <v>4665.5</v>
      </c>
    </row>
    <row r="11" spans="1:5" s="1" customFormat="1" ht="15">
      <c r="A11" s="15" t="s">
        <v>7</v>
      </c>
      <c r="B11" s="16" t="s">
        <v>8</v>
      </c>
      <c r="C11" s="31">
        <f>SUM(C12:C15)</f>
        <v>4597.16</v>
      </c>
      <c r="D11" s="31">
        <f>SUM(D12:D15)</f>
        <v>4665.5</v>
      </c>
      <c r="E11" s="31">
        <f>SUM(E12:E15)</f>
        <v>4665.5</v>
      </c>
    </row>
    <row r="12" spans="1:5" s="1" customFormat="1" ht="80.25">
      <c r="A12" s="17" t="s">
        <v>41</v>
      </c>
      <c r="B12" s="40" t="s">
        <v>52</v>
      </c>
      <c r="C12" s="33">
        <v>4531.66</v>
      </c>
      <c r="D12" s="32">
        <v>4600</v>
      </c>
      <c r="E12" s="32">
        <v>4600</v>
      </c>
    </row>
    <row r="13" spans="1:5" s="1" customFormat="1" ht="78.75" customHeight="1">
      <c r="A13" s="17" t="s">
        <v>90</v>
      </c>
      <c r="B13" s="19" t="s">
        <v>91</v>
      </c>
      <c r="C13" s="33">
        <v>0.5</v>
      </c>
      <c r="D13" s="33">
        <v>0.5</v>
      </c>
      <c r="E13" s="33">
        <v>0.5</v>
      </c>
    </row>
    <row r="14" spans="1:5" s="1" customFormat="1" ht="39">
      <c r="A14" s="17" t="s">
        <v>9</v>
      </c>
      <c r="B14" s="18" t="s">
        <v>36</v>
      </c>
      <c r="C14" s="33">
        <v>15</v>
      </c>
      <c r="D14" s="33">
        <v>15</v>
      </c>
      <c r="E14" s="33">
        <v>15</v>
      </c>
    </row>
    <row r="15" spans="1:5" s="1" customFormat="1" ht="93">
      <c r="A15" s="17" t="s">
        <v>42</v>
      </c>
      <c r="B15" s="18" t="s">
        <v>53</v>
      </c>
      <c r="C15" s="33">
        <v>50</v>
      </c>
      <c r="D15" s="33">
        <v>50</v>
      </c>
      <c r="E15" s="33">
        <v>50</v>
      </c>
    </row>
    <row r="16" spans="1:5" s="1" customFormat="1" ht="39">
      <c r="A16" s="20" t="s">
        <v>24</v>
      </c>
      <c r="B16" s="16" t="s">
        <v>23</v>
      </c>
      <c r="C16" s="31">
        <f>SUM(C17)</f>
        <v>823.87</v>
      </c>
      <c r="D16" s="31">
        <f>SUM(D17)</f>
        <v>856.91</v>
      </c>
      <c r="E16" s="31">
        <f>SUM(E17)</f>
        <v>886.7</v>
      </c>
    </row>
    <row r="17" spans="1:5" s="4" customFormat="1" ht="25.5">
      <c r="A17" s="20" t="s">
        <v>30</v>
      </c>
      <c r="B17" s="16" t="s">
        <v>29</v>
      </c>
      <c r="C17" s="31">
        <f>SUM(C18:C21)</f>
        <v>823.87</v>
      </c>
      <c r="D17" s="31">
        <f>SUM(D18:D21)</f>
        <v>856.91</v>
      </c>
      <c r="E17" s="31">
        <f>SUM(E18:E21)</f>
        <v>886.7</v>
      </c>
    </row>
    <row r="18" spans="1:5" s="1" customFormat="1" ht="77.25">
      <c r="A18" s="17" t="s">
        <v>25</v>
      </c>
      <c r="B18" s="18" t="s">
        <v>32</v>
      </c>
      <c r="C18" s="33">
        <v>378.29</v>
      </c>
      <c r="D18" s="32">
        <v>393.94</v>
      </c>
      <c r="E18" s="32">
        <v>410.53</v>
      </c>
    </row>
    <row r="19" spans="1:5" s="1" customFormat="1" ht="90">
      <c r="A19" s="21" t="s">
        <v>26</v>
      </c>
      <c r="B19" s="18" t="s">
        <v>33</v>
      </c>
      <c r="C19" s="33">
        <v>2.16</v>
      </c>
      <c r="D19" s="32">
        <v>2.22</v>
      </c>
      <c r="E19" s="32">
        <v>2.29</v>
      </c>
    </row>
    <row r="20" spans="1:5" s="1" customFormat="1" ht="77.25">
      <c r="A20" s="17" t="s">
        <v>27</v>
      </c>
      <c r="B20" s="18" t="s">
        <v>34</v>
      </c>
      <c r="C20" s="33">
        <v>497.62</v>
      </c>
      <c r="D20" s="32">
        <v>516.87</v>
      </c>
      <c r="E20" s="32">
        <v>536.91</v>
      </c>
    </row>
    <row r="21" spans="1:5" s="1" customFormat="1" ht="77.25">
      <c r="A21" s="17" t="s">
        <v>28</v>
      </c>
      <c r="B21" s="18" t="s">
        <v>35</v>
      </c>
      <c r="C21" s="33">
        <v>-54.2</v>
      </c>
      <c r="D21" s="32">
        <v>-56.12</v>
      </c>
      <c r="E21" s="32">
        <v>-63.03</v>
      </c>
    </row>
    <row r="22" spans="1:5" s="1" customFormat="1" ht="15">
      <c r="A22" s="15" t="s">
        <v>10</v>
      </c>
      <c r="B22" s="16" t="s">
        <v>11</v>
      </c>
      <c r="C22" s="31">
        <f>C23+C31</f>
        <v>2221.002</v>
      </c>
      <c r="D22" s="31">
        <f>D23+D31</f>
        <v>1426</v>
      </c>
      <c r="E22" s="31">
        <f>E23+E31</f>
        <v>1426</v>
      </c>
    </row>
    <row r="23" spans="1:5" s="4" customFormat="1" ht="25.5">
      <c r="A23" s="22" t="s">
        <v>37</v>
      </c>
      <c r="B23" s="16" t="s">
        <v>22</v>
      </c>
      <c r="C23" s="31">
        <f>C24+C27+C29</f>
        <v>2196.002</v>
      </c>
      <c r="D23" s="31">
        <f>D24+D27+D29</f>
        <v>1401</v>
      </c>
      <c r="E23" s="31">
        <f>E24+E27+E29</f>
        <v>1401</v>
      </c>
    </row>
    <row r="24" spans="1:5" s="3" customFormat="1" ht="25.5">
      <c r="A24" s="23" t="s">
        <v>43</v>
      </c>
      <c r="B24" s="18" t="s">
        <v>21</v>
      </c>
      <c r="C24" s="33">
        <f>C25+C26</f>
        <v>650.5</v>
      </c>
      <c r="D24" s="33">
        <f>D25+D26</f>
        <v>650.5</v>
      </c>
      <c r="E24" s="33">
        <f>E25+E26</f>
        <v>650.5</v>
      </c>
    </row>
    <row r="25" spans="1:5" s="3" customFormat="1" ht="25.5">
      <c r="A25" s="23" t="s">
        <v>38</v>
      </c>
      <c r="B25" s="18" t="s">
        <v>21</v>
      </c>
      <c r="C25" s="33">
        <v>650</v>
      </c>
      <c r="D25" s="32">
        <v>650</v>
      </c>
      <c r="E25" s="32">
        <v>650</v>
      </c>
    </row>
    <row r="26" spans="1:5" s="3" customFormat="1" ht="51">
      <c r="A26" s="23" t="s">
        <v>114</v>
      </c>
      <c r="B26" s="18" t="s">
        <v>115</v>
      </c>
      <c r="C26" s="33">
        <v>0.5</v>
      </c>
      <c r="D26" s="32">
        <v>0.5</v>
      </c>
      <c r="E26" s="32">
        <v>0.5</v>
      </c>
    </row>
    <row r="27" spans="1:5" s="3" customFormat="1" ht="38.25">
      <c r="A27" s="23" t="s">
        <v>44</v>
      </c>
      <c r="B27" s="18" t="s">
        <v>20</v>
      </c>
      <c r="C27" s="33">
        <f>SUM(C28)</f>
        <v>1545.002</v>
      </c>
      <c r="D27" s="33">
        <f>SUM(D28)</f>
        <v>750</v>
      </c>
      <c r="E27" s="33">
        <f>SUM(E28)</f>
        <v>750</v>
      </c>
    </row>
    <row r="28" spans="1:5" s="3" customFormat="1" ht="63.75" customHeight="1">
      <c r="A28" s="23" t="s">
        <v>39</v>
      </c>
      <c r="B28" s="18" t="s">
        <v>40</v>
      </c>
      <c r="C28" s="33">
        <v>1545.002</v>
      </c>
      <c r="D28" s="33">
        <v>750</v>
      </c>
      <c r="E28" s="33">
        <v>750</v>
      </c>
    </row>
    <row r="29" spans="1:5" s="3" customFormat="1" ht="27.75" customHeight="1">
      <c r="A29" s="23" t="s">
        <v>87</v>
      </c>
      <c r="B29" s="18" t="s">
        <v>88</v>
      </c>
      <c r="C29" s="33">
        <f>C30</f>
        <v>0.5</v>
      </c>
      <c r="D29" s="33">
        <f>D30</f>
        <v>0.5</v>
      </c>
      <c r="E29" s="33">
        <f>E30</f>
        <v>0.5</v>
      </c>
    </row>
    <row r="30" spans="1:5" s="3" customFormat="1" ht="22.5" customHeight="1">
      <c r="A30" s="23" t="s">
        <v>87</v>
      </c>
      <c r="B30" s="18" t="s">
        <v>88</v>
      </c>
      <c r="C30" s="33">
        <v>0.5</v>
      </c>
      <c r="D30" s="32">
        <v>0.5</v>
      </c>
      <c r="E30" s="32">
        <v>0.5</v>
      </c>
    </row>
    <row r="31" spans="1:5" s="5" customFormat="1" ht="15">
      <c r="A31" s="15" t="s">
        <v>79</v>
      </c>
      <c r="B31" s="16" t="s">
        <v>12</v>
      </c>
      <c r="C31" s="31">
        <f>SUM(C32:C32)</f>
        <v>25</v>
      </c>
      <c r="D31" s="31">
        <f>SUM(D32:D32)</f>
        <v>25</v>
      </c>
      <c r="E31" s="31">
        <f>SUM(E32:E32)</f>
        <v>25</v>
      </c>
    </row>
    <row r="32" spans="1:5" s="1" customFormat="1" ht="15">
      <c r="A32" s="17" t="s">
        <v>13</v>
      </c>
      <c r="B32" s="18" t="s">
        <v>12</v>
      </c>
      <c r="C32" s="33">
        <v>25</v>
      </c>
      <c r="D32" s="32">
        <v>25</v>
      </c>
      <c r="E32" s="32">
        <v>25</v>
      </c>
    </row>
    <row r="33" spans="1:5" s="1" customFormat="1" ht="15">
      <c r="A33" s="15" t="s">
        <v>55</v>
      </c>
      <c r="B33" s="16" t="s">
        <v>67</v>
      </c>
      <c r="C33" s="31">
        <f>C34+C36</f>
        <v>860</v>
      </c>
      <c r="D33" s="31">
        <f>D34+D36</f>
        <v>860</v>
      </c>
      <c r="E33" s="31">
        <f>E34+E36</f>
        <v>860</v>
      </c>
    </row>
    <row r="34" spans="1:5" s="1" customFormat="1" ht="15">
      <c r="A34" s="22" t="s">
        <v>56</v>
      </c>
      <c r="B34" s="16" t="s">
        <v>57</v>
      </c>
      <c r="C34" s="31">
        <f>C35</f>
        <v>290</v>
      </c>
      <c r="D34" s="31">
        <f>D35</f>
        <v>290</v>
      </c>
      <c r="E34" s="31">
        <f>E35</f>
        <v>290</v>
      </c>
    </row>
    <row r="35" spans="1:5" s="1" customFormat="1" ht="39">
      <c r="A35" s="23" t="s">
        <v>58</v>
      </c>
      <c r="B35" s="18" t="s">
        <v>59</v>
      </c>
      <c r="C35" s="33">
        <v>290</v>
      </c>
      <c r="D35" s="33">
        <v>290</v>
      </c>
      <c r="E35" s="33">
        <v>290</v>
      </c>
    </row>
    <row r="36" spans="1:5" s="1" customFormat="1" ht="15">
      <c r="A36" s="22" t="s">
        <v>60</v>
      </c>
      <c r="B36" s="16" t="s">
        <v>61</v>
      </c>
      <c r="C36" s="31">
        <f>C37+C39</f>
        <v>570</v>
      </c>
      <c r="D36" s="31">
        <f>D37+D39</f>
        <v>570</v>
      </c>
      <c r="E36" s="31">
        <f>E37+E39</f>
        <v>570</v>
      </c>
    </row>
    <row r="37" spans="1:5" s="1" customFormat="1" ht="15">
      <c r="A37" s="23" t="s">
        <v>80</v>
      </c>
      <c r="B37" s="18" t="s">
        <v>62</v>
      </c>
      <c r="C37" s="33">
        <f>C38</f>
        <v>350</v>
      </c>
      <c r="D37" s="33">
        <f>D38</f>
        <v>350</v>
      </c>
      <c r="E37" s="33">
        <f>E38</f>
        <v>350</v>
      </c>
    </row>
    <row r="38" spans="1:5" s="1" customFormat="1" ht="39">
      <c r="A38" s="23" t="s">
        <v>64</v>
      </c>
      <c r="B38" s="18" t="s">
        <v>63</v>
      </c>
      <c r="C38" s="33">
        <v>350</v>
      </c>
      <c r="D38" s="33">
        <v>350</v>
      </c>
      <c r="E38" s="33">
        <v>350</v>
      </c>
    </row>
    <row r="39" spans="1:5" s="1" customFormat="1" ht="15">
      <c r="A39" s="23" t="s">
        <v>81</v>
      </c>
      <c r="B39" s="18" t="s">
        <v>66</v>
      </c>
      <c r="C39" s="33">
        <f>C40</f>
        <v>220</v>
      </c>
      <c r="D39" s="33">
        <f>D40</f>
        <v>220</v>
      </c>
      <c r="E39" s="33">
        <f>E40</f>
        <v>220</v>
      </c>
    </row>
    <row r="40" spans="1:5" s="1" customFormat="1" ht="39">
      <c r="A40" s="23" t="s">
        <v>65</v>
      </c>
      <c r="B40" s="18" t="s">
        <v>68</v>
      </c>
      <c r="C40" s="33">
        <v>220</v>
      </c>
      <c r="D40" s="33">
        <v>220</v>
      </c>
      <c r="E40" s="33">
        <v>220</v>
      </c>
    </row>
    <row r="41" spans="1:5" s="1" customFormat="1" ht="15">
      <c r="A41" s="15" t="s">
        <v>14</v>
      </c>
      <c r="B41" s="16" t="s">
        <v>15</v>
      </c>
      <c r="C41" s="31">
        <f>SUM(C42)</f>
        <v>6</v>
      </c>
      <c r="D41" s="31">
        <f>SUM(D42)</f>
        <v>6</v>
      </c>
      <c r="E41" s="31">
        <f>SUM(E42)</f>
        <v>6</v>
      </c>
    </row>
    <row r="42" spans="1:5" s="1" customFormat="1" ht="51.75">
      <c r="A42" s="17" t="s">
        <v>69</v>
      </c>
      <c r="B42" s="18" t="s">
        <v>82</v>
      </c>
      <c r="C42" s="33">
        <f>C43</f>
        <v>6</v>
      </c>
      <c r="D42" s="33">
        <f>D43</f>
        <v>6</v>
      </c>
      <c r="E42" s="33">
        <f>E43</f>
        <v>6</v>
      </c>
    </row>
    <row r="43" spans="1:5" s="1" customFormat="1" ht="64.5">
      <c r="A43" s="17" t="s">
        <v>70</v>
      </c>
      <c r="B43" s="18" t="s">
        <v>71</v>
      </c>
      <c r="C43" s="33">
        <v>6</v>
      </c>
      <c r="D43" s="32">
        <v>6</v>
      </c>
      <c r="E43" s="32">
        <v>6</v>
      </c>
    </row>
    <row r="44" spans="1:5" s="1" customFormat="1" ht="39">
      <c r="A44" s="17" t="s">
        <v>54</v>
      </c>
      <c r="B44" s="16" t="s">
        <v>31</v>
      </c>
      <c r="C44" s="31">
        <f>C45</f>
        <v>500</v>
      </c>
      <c r="D44" s="31">
        <f aca="true" t="shared" si="0" ref="D44:E46">D45</f>
        <v>500</v>
      </c>
      <c r="E44" s="31">
        <f t="shared" si="0"/>
        <v>500</v>
      </c>
    </row>
    <row r="45" spans="1:5" s="1" customFormat="1" ht="90">
      <c r="A45" s="17" t="s">
        <v>72</v>
      </c>
      <c r="B45" s="29" t="s">
        <v>89</v>
      </c>
      <c r="C45" s="33">
        <f>C46</f>
        <v>500</v>
      </c>
      <c r="D45" s="33">
        <f t="shared" si="0"/>
        <v>500</v>
      </c>
      <c r="E45" s="33">
        <f t="shared" si="0"/>
        <v>500</v>
      </c>
    </row>
    <row r="46" spans="1:5" s="1" customFormat="1" ht="68.25" customHeight="1">
      <c r="A46" s="17" t="s">
        <v>73</v>
      </c>
      <c r="B46" s="30" t="s">
        <v>78</v>
      </c>
      <c r="C46" s="33">
        <f>C47</f>
        <v>500</v>
      </c>
      <c r="D46" s="33">
        <f t="shared" si="0"/>
        <v>500</v>
      </c>
      <c r="E46" s="33">
        <f t="shared" si="0"/>
        <v>500</v>
      </c>
    </row>
    <row r="47" spans="1:5" s="1" customFormat="1" ht="84.75" customHeight="1">
      <c r="A47" s="17" t="s">
        <v>117</v>
      </c>
      <c r="B47" s="30" t="s">
        <v>116</v>
      </c>
      <c r="C47" s="33">
        <v>500</v>
      </c>
      <c r="D47" s="33">
        <v>500</v>
      </c>
      <c r="E47" s="33">
        <v>500</v>
      </c>
    </row>
    <row r="48" spans="1:5" s="1" customFormat="1" ht="15">
      <c r="A48" s="15" t="s">
        <v>16</v>
      </c>
      <c r="B48" s="16" t="s">
        <v>17</v>
      </c>
      <c r="C48" s="31">
        <f>C49+C51+C57</f>
        <v>69</v>
      </c>
      <c r="D48" s="31">
        <f>D49+D51+D57</f>
        <v>72.22</v>
      </c>
      <c r="E48" s="31">
        <f>E49+E51+E57</f>
        <v>72.03</v>
      </c>
    </row>
    <row r="49" spans="1:5" s="1" customFormat="1" ht="33" customHeight="1">
      <c r="A49" s="17" t="s">
        <v>118</v>
      </c>
      <c r="B49" s="18" t="s">
        <v>119</v>
      </c>
      <c r="C49" s="33">
        <f>C50</f>
        <v>8</v>
      </c>
      <c r="D49" s="33">
        <f>D50</f>
        <v>8</v>
      </c>
      <c r="E49" s="33">
        <f>E50</f>
        <v>8</v>
      </c>
    </row>
    <row r="50" spans="1:5" s="1" customFormat="1" ht="51.75">
      <c r="A50" s="17" t="s">
        <v>121</v>
      </c>
      <c r="B50" s="18" t="s">
        <v>120</v>
      </c>
      <c r="C50" s="33">
        <v>8</v>
      </c>
      <c r="D50" s="33">
        <v>8</v>
      </c>
      <c r="E50" s="33">
        <v>8</v>
      </c>
    </row>
    <row r="51" spans="1:5" s="1" customFormat="1" ht="76.5" customHeight="1">
      <c r="A51" s="17" t="s">
        <v>122</v>
      </c>
      <c r="B51" s="30" t="s">
        <v>123</v>
      </c>
      <c r="C51" s="33">
        <f>C52+C54</f>
        <v>25</v>
      </c>
      <c r="D51" s="33">
        <f>D52+D54</f>
        <v>25</v>
      </c>
      <c r="E51" s="33">
        <f>E52+E54</f>
        <v>25</v>
      </c>
    </row>
    <row r="52" spans="1:5" s="1" customFormat="1" ht="51.75">
      <c r="A52" s="17" t="s">
        <v>124</v>
      </c>
      <c r="B52" s="30" t="s">
        <v>125</v>
      </c>
      <c r="C52" s="33">
        <f>C53</f>
        <v>12.5</v>
      </c>
      <c r="D52" s="33">
        <f>D53</f>
        <v>12.5</v>
      </c>
      <c r="E52" s="33">
        <f>E53</f>
        <v>12.5</v>
      </c>
    </row>
    <row r="53" spans="1:5" s="1" customFormat="1" ht="55.5" customHeight="1">
      <c r="A53" s="17" t="s">
        <v>127</v>
      </c>
      <c r="B53" s="18" t="s">
        <v>126</v>
      </c>
      <c r="C53" s="33">
        <v>12.5</v>
      </c>
      <c r="D53" s="33">
        <v>12.5</v>
      </c>
      <c r="E53" s="33">
        <v>12.5</v>
      </c>
    </row>
    <row r="54" spans="1:5" s="1" customFormat="1" ht="21" customHeight="1">
      <c r="A54" s="42" t="s">
        <v>128</v>
      </c>
      <c r="B54" s="43" t="s">
        <v>129</v>
      </c>
      <c r="C54" s="41">
        <f>C56</f>
        <v>12.5</v>
      </c>
      <c r="D54" s="41">
        <f>D56</f>
        <v>12.5</v>
      </c>
      <c r="E54" s="41">
        <f>E56</f>
        <v>12.5</v>
      </c>
    </row>
    <row r="55" spans="1:5" s="1" customFormat="1" ht="30.75" customHeight="1">
      <c r="A55" s="42"/>
      <c r="B55" s="43"/>
      <c r="C55" s="41"/>
      <c r="D55" s="41"/>
      <c r="E55" s="41"/>
    </row>
    <row r="56" spans="1:5" s="1" customFormat="1" ht="62.25" customHeight="1">
      <c r="A56" s="17" t="s">
        <v>131</v>
      </c>
      <c r="B56" s="18" t="s">
        <v>130</v>
      </c>
      <c r="C56" s="33">
        <v>12.5</v>
      </c>
      <c r="D56" s="33">
        <v>12.5</v>
      </c>
      <c r="E56" s="33">
        <v>12.5</v>
      </c>
    </row>
    <row r="57" spans="1:5" s="1" customFormat="1" ht="25.5" customHeight="1">
      <c r="A57" s="17" t="s">
        <v>132</v>
      </c>
      <c r="B57" s="18" t="s">
        <v>133</v>
      </c>
      <c r="C57" s="33">
        <f>C58+C63+C60</f>
        <v>36</v>
      </c>
      <c r="D57" s="33">
        <f>D58+D63+D60</f>
        <v>39.22</v>
      </c>
      <c r="E57" s="33">
        <f>E58+E63+E60</f>
        <v>39.03</v>
      </c>
    </row>
    <row r="58" spans="1:5" s="1" customFormat="1" ht="25.5" customHeight="1">
      <c r="A58" s="17" t="s">
        <v>134</v>
      </c>
      <c r="B58" s="18" t="s">
        <v>135</v>
      </c>
      <c r="C58" s="33">
        <f>C59</f>
        <v>1</v>
      </c>
      <c r="D58" s="33">
        <f>D59</f>
        <v>1</v>
      </c>
      <c r="E58" s="33">
        <f>E59</f>
        <v>1</v>
      </c>
    </row>
    <row r="59" spans="1:5" s="1" customFormat="1" ht="126" customHeight="1">
      <c r="A59" s="17" t="s">
        <v>137</v>
      </c>
      <c r="B59" s="18" t="s">
        <v>136</v>
      </c>
      <c r="C59" s="33">
        <v>1</v>
      </c>
      <c r="D59" s="33">
        <v>1</v>
      </c>
      <c r="E59" s="33">
        <v>1</v>
      </c>
    </row>
    <row r="60" spans="1:5" s="1" customFormat="1" ht="36.75" customHeight="1">
      <c r="A60" s="17" t="s">
        <v>138</v>
      </c>
      <c r="B60" s="18" t="s">
        <v>139</v>
      </c>
      <c r="C60" s="33">
        <f>C61+C62</f>
        <v>25</v>
      </c>
      <c r="D60" s="33">
        <f>D61+D62</f>
        <v>25</v>
      </c>
      <c r="E60" s="33">
        <f>E61+E62</f>
        <v>25</v>
      </c>
    </row>
    <row r="61" spans="1:5" s="1" customFormat="1" ht="80.25" customHeight="1">
      <c r="A61" s="17" t="s">
        <v>141</v>
      </c>
      <c r="B61" s="18" t="s">
        <v>140</v>
      </c>
      <c r="C61" s="33">
        <v>12.5</v>
      </c>
      <c r="D61" s="33">
        <v>12.5</v>
      </c>
      <c r="E61" s="33">
        <v>12.5</v>
      </c>
    </row>
    <row r="62" spans="1:5" s="1" customFormat="1" ht="60" customHeight="1">
      <c r="A62" s="17" t="s">
        <v>143</v>
      </c>
      <c r="B62" s="18" t="s">
        <v>142</v>
      </c>
      <c r="C62" s="33">
        <v>12.5</v>
      </c>
      <c r="D62" s="33">
        <v>12.5</v>
      </c>
      <c r="E62" s="33">
        <v>12.5</v>
      </c>
    </row>
    <row r="63" spans="1:5" s="1" customFormat="1" ht="60" customHeight="1">
      <c r="A63" s="17" t="s">
        <v>144</v>
      </c>
      <c r="B63" s="18" t="s">
        <v>145</v>
      </c>
      <c r="C63" s="33">
        <f>C64</f>
        <v>10</v>
      </c>
      <c r="D63" s="33">
        <f>D64</f>
        <v>13.22</v>
      </c>
      <c r="E63" s="33">
        <f>E64</f>
        <v>13.03</v>
      </c>
    </row>
    <row r="64" spans="1:5" s="1" customFormat="1" ht="72.75" customHeight="1">
      <c r="A64" s="17" t="s">
        <v>146</v>
      </c>
      <c r="B64" s="18" t="s">
        <v>147</v>
      </c>
      <c r="C64" s="33">
        <v>10</v>
      </c>
      <c r="D64" s="33">
        <v>13.22</v>
      </c>
      <c r="E64" s="33">
        <v>13.03</v>
      </c>
    </row>
    <row r="65" spans="1:5" s="2" customFormat="1" ht="39" customHeight="1">
      <c r="A65" s="15" t="s">
        <v>48</v>
      </c>
      <c r="B65" s="16" t="s">
        <v>18</v>
      </c>
      <c r="C65" s="31">
        <f>C66+C87</f>
        <v>7202.968</v>
      </c>
      <c r="D65" s="31">
        <f>D66+D87</f>
        <v>4993.369999999999</v>
      </c>
      <c r="E65" s="31">
        <f>E66+E87</f>
        <v>4991.969999999999</v>
      </c>
    </row>
    <row r="66" spans="1:5" s="2" customFormat="1" ht="39" customHeight="1">
      <c r="A66" s="15" t="s">
        <v>46</v>
      </c>
      <c r="B66" s="16" t="s">
        <v>45</v>
      </c>
      <c r="C66" s="31">
        <f>C67+C77+C82+C70</f>
        <v>6852.968</v>
      </c>
      <c r="D66" s="31">
        <f>D67+D77+D82+D70</f>
        <v>4893.369999999999</v>
      </c>
      <c r="E66" s="31">
        <f>E67+E77+E82+E70</f>
        <v>4891.969999999999</v>
      </c>
    </row>
    <row r="67" spans="1:5" s="2" customFormat="1" ht="32.25" customHeight="1">
      <c r="A67" s="20" t="s">
        <v>92</v>
      </c>
      <c r="B67" s="16" t="s">
        <v>83</v>
      </c>
      <c r="C67" s="31">
        <f>SUM(C69:C69)</f>
        <v>1329</v>
      </c>
      <c r="D67" s="31">
        <f>SUM(D69:D69)</f>
        <v>1112</v>
      </c>
      <c r="E67" s="31">
        <f>SUM(E69:E69)</f>
        <v>1101</v>
      </c>
    </row>
    <row r="68" spans="1:5" s="2" customFormat="1" ht="21" customHeight="1">
      <c r="A68" s="17" t="s">
        <v>93</v>
      </c>
      <c r="B68" s="24" t="s">
        <v>47</v>
      </c>
      <c r="C68" s="33">
        <f>SUM(C69)</f>
        <v>1329</v>
      </c>
      <c r="D68" s="33">
        <f>SUM(D69)</f>
        <v>1112</v>
      </c>
      <c r="E68" s="33">
        <f>SUM(E69)</f>
        <v>1101</v>
      </c>
    </row>
    <row r="69" spans="1:5" s="2" customFormat="1" ht="26.25">
      <c r="A69" s="17" t="s">
        <v>94</v>
      </c>
      <c r="B69" s="18" t="s">
        <v>84</v>
      </c>
      <c r="C69" s="33">
        <v>1329</v>
      </c>
      <c r="D69" s="33">
        <v>1112</v>
      </c>
      <c r="E69" s="33">
        <v>1101</v>
      </c>
    </row>
    <row r="70" spans="1:5" s="2" customFormat="1" ht="26.25">
      <c r="A70" s="20" t="s">
        <v>95</v>
      </c>
      <c r="B70" s="18" t="s">
        <v>106</v>
      </c>
      <c r="C70" s="33">
        <f>C73+C75+C71</f>
        <v>2724.718</v>
      </c>
      <c r="D70" s="33">
        <f>D73+D75+D71</f>
        <v>2729.72</v>
      </c>
      <c r="E70" s="33">
        <f>E73+E75+E71</f>
        <v>2729.72</v>
      </c>
    </row>
    <row r="71" spans="1:5" s="2" customFormat="1" ht="77.25">
      <c r="A71" s="36" t="s">
        <v>154</v>
      </c>
      <c r="B71" s="19" t="s">
        <v>153</v>
      </c>
      <c r="C71" s="35">
        <f>C72</f>
        <v>1994.998</v>
      </c>
      <c r="D71" s="35">
        <f>D72</f>
        <v>2000</v>
      </c>
      <c r="E71" s="35">
        <f>E72</f>
        <v>2000</v>
      </c>
    </row>
    <row r="72" spans="1:5" s="2" customFormat="1" ht="94.5" customHeight="1">
      <c r="A72" s="36" t="s">
        <v>155</v>
      </c>
      <c r="B72" s="19" t="s">
        <v>152</v>
      </c>
      <c r="C72" s="35">
        <v>1994.998</v>
      </c>
      <c r="D72" s="35">
        <v>2000</v>
      </c>
      <c r="E72" s="35">
        <v>2000</v>
      </c>
    </row>
    <row r="73" spans="1:5" s="2" customFormat="1" ht="51.75">
      <c r="A73" s="36" t="s">
        <v>96</v>
      </c>
      <c r="B73" s="18" t="s">
        <v>108</v>
      </c>
      <c r="C73" s="33">
        <f>C74</f>
        <v>512.8</v>
      </c>
      <c r="D73" s="33">
        <f>D74</f>
        <v>512.8</v>
      </c>
      <c r="E73" s="33">
        <f>E74</f>
        <v>512.8</v>
      </c>
    </row>
    <row r="74" spans="1:5" s="2" customFormat="1" ht="51.75" customHeight="1">
      <c r="A74" s="17" t="s">
        <v>97</v>
      </c>
      <c r="B74" s="18" t="s">
        <v>107</v>
      </c>
      <c r="C74" s="33">
        <v>512.8</v>
      </c>
      <c r="D74" s="33">
        <v>512.8</v>
      </c>
      <c r="E74" s="33">
        <v>512.8</v>
      </c>
    </row>
    <row r="75" spans="1:5" s="2" customFormat="1" ht="41.25" customHeight="1">
      <c r="A75" s="17" t="s">
        <v>148</v>
      </c>
      <c r="B75" s="18" t="s">
        <v>149</v>
      </c>
      <c r="C75" s="33">
        <f>C76</f>
        <v>216.92</v>
      </c>
      <c r="D75" s="33">
        <f>D76</f>
        <v>216.92</v>
      </c>
      <c r="E75" s="33">
        <f>E76</f>
        <v>216.92</v>
      </c>
    </row>
    <row r="76" spans="1:5" s="2" customFormat="1" ht="41.25" customHeight="1">
      <c r="A76" s="17" t="s">
        <v>150</v>
      </c>
      <c r="B76" s="18" t="s">
        <v>151</v>
      </c>
      <c r="C76" s="33">
        <v>216.92</v>
      </c>
      <c r="D76" s="33">
        <v>216.92</v>
      </c>
      <c r="E76" s="33">
        <v>216.92</v>
      </c>
    </row>
    <row r="77" spans="1:5" s="2" customFormat="1" ht="27" customHeight="1">
      <c r="A77" s="20" t="s">
        <v>98</v>
      </c>
      <c r="B77" s="16" t="s">
        <v>85</v>
      </c>
      <c r="C77" s="31">
        <f>C80+C78</f>
        <v>247.7</v>
      </c>
      <c r="D77" s="31">
        <f>D80+D78</f>
        <v>250.1</v>
      </c>
      <c r="E77" s="31">
        <f>E80+E78</f>
        <v>259.7</v>
      </c>
    </row>
    <row r="78" spans="1:5" s="2" customFormat="1" ht="42.75" customHeight="1">
      <c r="A78" s="17" t="s">
        <v>110</v>
      </c>
      <c r="B78" s="30" t="s">
        <v>112</v>
      </c>
      <c r="C78" s="33">
        <f>C79</f>
        <v>6.5</v>
      </c>
      <c r="D78" s="33">
        <f>D79</f>
        <v>6.5</v>
      </c>
      <c r="E78" s="33">
        <f>E79</f>
        <v>6.5</v>
      </c>
    </row>
    <row r="79" spans="1:5" s="2" customFormat="1" ht="38.25" customHeight="1">
      <c r="A79" s="17" t="s">
        <v>111</v>
      </c>
      <c r="B79" s="18" t="s">
        <v>109</v>
      </c>
      <c r="C79" s="33">
        <v>6.5</v>
      </c>
      <c r="D79" s="33">
        <v>6.5</v>
      </c>
      <c r="E79" s="33">
        <v>6.5</v>
      </c>
    </row>
    <row r="80" spans="1:5" s="2" customFormat="1" ht="39">
      <c r="A80" s="17" t="s">
        <v>99</v>
      </c>
      <c r="B80" s="25" t="s">
        <v>74</v>
      </c>
      <c r="C80" s="33">
        <f>C81</f>
        <v>241.2</v>
      </c>
      <c r="D80" s="33">
        <f>D81</f>
        <v>243.6</v>
      </c>
      <c r="E80" s="33">
        <f>E81</f>
        <v>253.2</v>
      </c>
    </row>
    <row r="81" spans="1:5" s="2" customFormat="1" ht="42.75" customHeight="1">
      <c r="A81" s="17" t="s">
        <v>100</v>
      </c>
      <c r="B81" s="26" t="s">
        <v>86</v>
      </c>
      <c r="C81" s="33">
        <v>241.2</v>
      </c>
      <c r="D81" s="33">
        <v>243.6</v>
      </c>
      <c r="E81" s="33">
        <v>253.2</v>
      </c>
    </row>
    <row r="82" spans="1:5" s="2" customFormat="1" ht="29.25" customHeight="1">
      <c r="A82" s="15" t="s">
        <v>101</v>
      </c>
      <c r="B82" s="27" t="s">
        <v>19</v>
      </c>
      <c r="C82" s="31">
        <f>C83+C85</f>
        <v>2551.55</v>
      </c>
      <c r="D82" s="31">
        <f>D83+D85</f>
        <v>801.55</v>
      </c>
      <c r="E82" s="31">
        <f>E83+E85</f>
        <v>801.55</v>
      </c>
    </row>
    <row r="83" spans="1:5" s="2" customFormat="1" ht="57.75" customHeight="1">
      <c r="A83" s="38" t="s">
        <v>157</v>
      </c>
      <c r="B83" s="25" t="s">
        <v>159</v>
      </c>
      <c r="C83" s="37">
        <f>C84</f>
        <v>801.55</v>
      </c>
      <c r="D83" s="37">
        <f>D84</f>
        <v>801.55</v>
      </c>
      <c r="E83" s="37">
        <f>E84</f>
        <v>801.55</v>
      </c>
    </row>
    <row r="84" spans="1:5" s="2" customFormat="1" ht="57.75" customHeight="1">
      <c r="A84" s="38" t="s">
        <v>160</v>
      </c>
      <c r="B84" s="39" t="s">
        <v>158</v>
      </c>
      <c r="C84" s="37">
        <v>801.55</v>
      </c>
      <c r="D84" s="37">
        <v>801.55</v>
      </c>
      <c r="E84" s="37">
        <v>801.55</v>
      </c>
    </row>
    <row r="85" spans="1:5" s="2" customFormat="1" ht="26.25">
      <c r="A85" s="17" t="s">
        <v>102</v>
      </c>
      <c r="B85" s="25" t="s">
        <v>75</v>
      </c>
      <c r="C85" s="33">
        <f>C86</f>
        <v>1750</v>
      </c>
      <c r="D85" s="33">
        <f>D86</f>
        <v>0</v>
      </c>
      <c r="E85" s="33">
        <f>E86</f>
        <v>0</v>
      </c>
    </row>
    <row r="86" spans="1:5" s="2" customFormat="1" ht="26.25">
      <c r="A86" s="17" t="s">
        <v>103</v>
      </c>
      <c r="B86" s="25" t="s">
        <v>76</v>
      </c>
      <c r="C86" s="33">
        <v>1750</v>
      </c>
      <c r="D86" s="33">
        <v>0</v>
      </c>
      <c r="E86" s="33">
        <v>0</v>
      </c>
    </row>
    <row r="87" spans="1:5" s="2" customFormat="1" ht="15">
      <c r="A87" s="20" t="s">
        <v>50</v>
      </c>
      <c r="B87" s="27" t="s">
        <v>49</v>
      </c>
      <c r="C87" s="31">
        <f aca="true" t="shared" si="1" ref="C87:E88">C88</f>
        <v>350</v>
      </c>
      <c r="D87" s="31">
        <f t="shared" si="1"/>
        <v>100</v>
      </c>
      <c r="E87" s="31">
        <f t="shared" si="1"/>
        <v>100</v>
      </c>
    </row>
    <row r="88" spans="1:5" s="2" customFormat="1" ht="26.25">
      <c r="A88" s="21" t="s">
        <v>104</v>
      </c>
      <c r="B88" s="25" t="s">
        <v>77</v>
      </c>
      <c r="C88" s="33">
        <f t="shared" si="1"/>
        <v>350</v>
      </c>
      <c r="D88" s="33">
        <f t="shared" si="1"/>
        <v>100</v>
      </c>
      <c r="E88" s="33">
        <f t="shared" si="1"/>
        <v>100</v>
      </c>
    </row>
    <row r="89" spans="1:5" s="2" customFormat="1" ht="26.25">
      <c r="A89" s="21" t="s">
        <v>105</v>
      </c>
      <c r="B89" s="25" t="s">
        <v>77</v>
      </c>
      <c r="C89" s="33">
        <v>350</v>
      </c>
      <c r="D89" s="33">
        <v>100</v>
      </c>
      <c r="E89" s="33">
        <v>100</v>
      </c>
    </row>
    <row r="90" spans="1:5" s="2" customFormat="1" ht="15">
      <c r="A90" s="28"/>
      <c r="B90" s="16" t="s">
        <v>51</v>
      </c>
      <c r="C90" s="34">
        <f>SUM(C9,C65)</f>
        <v>16280</v>
      </c>
      <c r="D90" s="34">
        <f>SUM(D9,D65)</f>
        <v>13379.999999999998</v>
      </c>
      <c r="E90" s="34">
        <f>SUM(E9,E65)</f>
        <v>13408.2</v>
      </c>
    </row>
  </sheetData>
  <sheetProtection/>
  <mergeCells count="8">
    <mergeCell ref="C54:C55"/>
    <mergeCell ref="A54:A55"/>
    <mergeCell ref="B54:B55"/>
    <mergeCell ref="B2:E5"/>
    <mergeCell ref="A7:B7"/>
    <mergeCell ref="A6:E6"/>
    <mergeCell ref="D54:D55"/>
    <mergeCell ref="E54:E55"/>
  </mergeCells>
  <printOptions/>
  <pageMargins left="0.31496062992125984" right="0.11811023622047245" top="0.944881889763779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Елена</cp:lastModifiedBy>
  <cp:lastPrinted>2021-09-13T06:30:24Z</cp:lastPrinted>
  <dcterms:created xsi:type="dcterms:W3CDTF">2012-10-17T05:41:04Z</dcterms:created>
  <dcterms:modified xsi:type="dcterms:W3CDTF">2021-09-13T06:30:25Z</dcterms:modified>
  <cp:category/>
  <cp:version/>
  <cp:contentType/>
  <cp:contentStatus/>
</cp:coreProperties>
</file>